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Q chinh sach Thu hut, trong dung nhan tai\"/>
    </mc:Choice>
  </mc:AlternateContent>
  <xr:revisionPtr revIDLastSave="0" documentId="13_ncr:1_{B49A853A-118B-4C36-A5BE-508D5CBF07F8}" xr6:coauthVersionLast="47" xr6:coauthVersionMax="47" xr10:uidLastSave="{00000000-0000-0000-0000-000000000000}"/>
  <bookViews>
    <workbookView xWindow="9600" yWindow="0" windowWidth="9600" windowHeight="10200" xr2:uid="{00000000-000D-0000-FFFF-FFFF00000000}"/>
  </bookViews>
  <sheets>
    <sheet name="thu hut 1 lan" sheetId="4" r:id="rId1"/>
    <sheet name="thue cho o di lai" sheetId="3" r:id="rId2"/>
  </sheets>
  <definedNames>
    <definedName name="_xlnm.Print_Titles" localSheetId="0">'thu hut 1 lan'!$4:$5</definedName>
    <definedName name="_xlnm.Print_Titles" localSheetId="1">'thue cho o di lai'!$4:$5</definedName>
  </definedNames>
  <calcPr calcId="191029"/>
</workbook>
</file>

<file path=xl/calcChain.xml><?xml version="1.0" encoding="utf-8"?>
<calcChain xmlns="http://schemas.openxmlformats.org/spreadsheetml/2006/main">
  <c r="F6" i="3" l="1"/>
  <c r="D6" i="3"/>
  <c r="F12" i="4"/>
  <c r="E12" i="4"/>
  <c r="D12" i="4"/>
  <c r="J11" i="4"/>
  <c r="I11" i="4"/>
  <c r="H11" i="4"/>
  <c r="C11" i="4"/>
  <c r="J10" i="4"/>
  <c r="I10" i="4"/>
  <c r="H10" i="4"/>
  <c r="C10" i="4"/>
  <c r="J9" i="4"/>
  <c r="I9" i="4"/>
  <c r="H9" i="4"/>
  <c r="C9" i="4"/>
  <c r="J8" i="4"/>
  <c r="I8" i="4"/>
  <c r="H8" i="4"/>
  <c r="L8" i="4" s="1"/>
  <c r="C8" i="4"/>
  <c r="J7" i="4"/>
  <c r="I7" i="4"/>
  <c r="C7" i="4"/>
  <c r="C12" i="4" s="1"/>
  <c r="J6" i="4"/>
  <c r="J12" i="4" s="1"/>
  <c r="I6" i="4"/>
  <c r="H6" i="4"/>
  <c r="C6" i="4"/>
  <c r="L10" i="4" l="1"/>
  <c r="I12" i="4"/>
  <c r="L6" i="4"/>
  <c r="L11" i="4"/>
  <c r="H7" i="4"/>
  <c r="L7" i="4" s="1"/>
  <c r="H12" i="4" l="1"/>
  <c r="L12" i="4"/>
  <c r="F7" i="3"/>
  <c r="D7" i="3"/>
  <c r="G6" i="3" s="1"/>
  <c r="G7" i="3" l="1"/>
</calcChain>
</file>

<file path=xl/sharedStrings.xml><?xml version="1.0" encoding="utf-8"?>
<sst xmlns="http://schemas.openxmlformats.org/spreadsheetml/2006/main" count="46" uniqueCount="39">
  <si>
    <t>TT</t>
  </si>
  <si>
    <t>Lĩnh vực</t>
  </si>
  <si>
    <t>Tổng số</t>
  </si>
  <si>
    <t xml:space="preserve"> Sinh viên xuất sắc </t>
  </si>
  <si>
    <t>Tổng số 
kinh phí</t>
  </si>
  <si>
    <t>Tổng 
số</t>
  </si>
  <si>
    <t xml:space="preserve"> Thạc
 sĩ</t>
  </si>
  <si>
    <t xml:space="preserve">Tiến 
sĩ </t>
  </si>
  <si>
    <t>Dự kiến kinh phí thu hút</t>
  </si>
  <si>
    <t>Dự kiến số lượng thu hút</t>
  </si>
  <si>
    <t xml:space="preserve">            Đơn vị tính: triệu đồng</t>
  </si>
  <si>
    <t>Nông nghiệp</t>
  </si>
  <si>
    <t>Công nghiệp khai thác và chế biến quặng titan;
Công nghiệp năng lượng; Năng lượng tái tạo;</t>
  </si>
  <si>
    <t xml:space="preserve"> Công Thương</t>
  </si>
  <si>
    <t xml:space="preserve">Du lịch 
</t>
  </si>
  <si>
    <t xml:space="preserve">Công nghệ thông tin
</t>
  </si>
  <si>
    <t xml:space="preserve">  Hoạch định chính sách, marketing; Truyền thông và tổ chức sự kiện; Quản lý du lịch, dịch vụ và lữ hành</t>
  </si>
  <si>
    <t xml:space="preserve">Tin học; Điện tử tin học, điện tử viễn thông, kỹ thuật phần mềm, máy tính; Truyền thông và mạng máy tính; An toàn thông tin, </t>
  </si>
  <si>
    <t>Xây dựng; quy hoạch đô thị</t>
  </si>
  <si>
    <t>Kiến trúc; Quy hoạch vùng và đô thị; Quản lý khai thác, sản xuất và phát triển vật liệu xây dựng; Hạ tầng kỹ thuật xây dựng</t>
  </si>
  <si>
    <t>Tiến
 sĩ</t>
  </si>
  <si>
    <t>Dự kiến chuyên ngành thu hút (*)</t>
  </si>
  <si>
    <t xml:space="preserve"> Công nghệ sinh học; Công nghệ tự động hóa; Xây dựng công trình thủy; Khai thác, chế biến thủy sản; Kỹ thuật tàu thủy; Phát triển vùng và nông thôn; Nông nghiệp ứng dụng công nghệ cao; nông nghiệp sau thu hoạch.</t>
  </si>
  <si>
    <t>Giáo sư, Phó Giáo sư</t>
  </si>
  <si>
    <t>Nhân sự</t>
  </si>
  <si>
    <t xml:space="preserve">Quản lý hành chính, quản lý và phát triển nguồn nhân lực, quản trị công, pháp luật </t>
  </si>
  <si>
    <t xml:space="preserve">DỰ KIẾN SỐ LƯỢNG, CHUYÊN NGÀNH CẦN THU HÚT  VÀ KINH PHÍ HỖ TRỢ THU HÚT 
NHỮNG ĐỐI TƯỢNG VÀO LÀM CÔNG CHỨC, VIÊN CHỨC GIAI ĐOẠN 2027-2035
</t>
  </si>
  <si>
    <t xml:space="preserve">DỰ KIẾN SỐ LƯỢNG VÀ KINH PHÍ HỖ THUÊ CHỖ Ở, PHƯƠNG TIỆN ĐI LẠI 
NHỮNG ĐỐI TƯỢNG  THU HÚT VÀO LÀM CÔNG CHỨC, VIÊN CHỨC GIAI ĐOẠN 2027-2035
</t>
  </si>
  <si>
    <t>Số lượng</t>
  </si>
  <si>
    <t>Ghi chú</t>
  </si>
  <si>
    <t>Mức chi</t>
  </si>
  <si>
    <t>Tổng số 
kinh phí hằng năm</t>
  </si>
  <si>
    <t>Thuê chỗ ở (tháng)</t>
  </si>
  <si>
    <t>Phương tiện đi lại (tháng)</t>
  </si>
  <si>
    <t>Số tiền 
hằng tháng</t>
  </si>
  <si>
    <t>Mức chi được tính theo Nghị quyết số 06/2025/NQ-HĐND</t>
  </si>
  <si>
    <t>Phụ lục I</t>
  </si>
  <si>
    <t>Phụ lục II</t>
  </si>
  <si>
    <t xml:space="preserve">            Đơn vị tính: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</si>
</sst>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left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3BEE2-E0B4-4C7C-9BCE-72756E404E92}">
  <dimension ref="A1:CP13"/>
  <sheetViews>
    <sheetView tabSelected="1" zoomScale="70" zoomScaleNormal="70" workbookViewId="0">
      <selection activeCell="L6" sqref="L6"/>
    </sheetView>
  </sheetViews>
  <sheetFormatPr defaultRowHeight="14.5" x14ac:dyDescent="0.35"/>
  <cols>
    <col min="1" max="1" width="6" style="1" customWidth="1"/>
    <col min="2" max="2" width="17.453125" style="1" customWidth="1"/>
    <col min="3" max="3" width="8.36328125" style="1" customWidth="1"/>
    <col min="4" max="4" width="9.36328125" style="1" customWidth="1"/>
    <col min="5" max="5" width="7.90625" style="1" customWidth="1"/>
    <col min="6" max="7" width="7.36328125" style="1" customWidth="1"/>
    <col min="8" max="8" width="10.08984375" style="2" customWidth="1"/>
    <col min="9" max="11" width="9.54296875" style="2" customWidth="1"/>
    <col min="12" max="12" width="11.6328125" style="2" customWidth="1"/>
    <col min="13" max="13" width="31" customWidth="1"/>
  </cols>
  <sheetData>
    <row r="1" spans="1:94" ht="17.5" x14ac:dyDescent="0.35">
      <c r="B1" s="21" t="s">
        <v>36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94" ht="65.25" customHeight="1" x14ac:dyDescent="0.35">
      <c r="A2" s="22" t="s">
        <v>26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94" x14ac:dyDescent="0.35">
      <c r="M3" s="10" t="s">
        <v>10</v>
      </c>
    </row>
    <row r="4" spans="1:94" ht="43.5" customHeight="1" x14ac:dyDescent="0.35">
      <c r="A4" s="24" t="s">
        <v>0</v>
      </c>
      <c r="B4" s="24" t="s">
        <v>1</v>
      </c>
      <c r="C4" s="25" t="s">
        <v>9</v>
      </c>
      <c r="D4" s="26"/>
      <c r="E4" s="26"/>
      <c r="F4" s="26"/>
      <c r="G4" s="27"/>
      <c r="H4" s="28" t="s">
        <v>8</v>
      </c>
      <c r="I4" s="29"/>
      <c r="J4" s="29"/>
      <c r="K4" s="30"/>
      <c r="L4" s="31" t="s">
        <v>4</v>
      </c>
      <c r="M4" s="33" t="s">
        <v>21</v>
      </c>
    </row>
    <row r="5" spans="1:94" ht="121.5" customHeight="1" x14ac:dyDescent="0.35">
      <c r="A5" s="24"/>
      <c r="B5" s="24"/>
      <c r="C5" s="5" t="s">
        <v>5</v>
      </c>
      <c r="D5" s="5" t="s">
        <v>3</v>
      </c>
      <c r="E5" s="5" t="s">
        <v>6</v>
      </c>
      <c r="F5" s="5" t="s">
        <v>20</v>
      </c>
      <c r="G5" s="5" t="s">
        <v>23</v>
      </c>
      <c r="H5" s="4" t="s">
        <v>3</v>
      </c>
      <c r="I5" s="4" t="s">
        <v>6</v>
      </c>
      <c r="J5" s="4" t="s">
        <v>7</v>
      </c>
      <c r="K5" s="5" t="s">
        <v>23</v>
      </c>
      <c r="L5" s="32"/>
      <c r="M5" s="34"/>
    </row>
    <row r="6" spans="1:94" s="8" customFormat="1" ht="135" customHeight="1" x14ac:dyDescent="0.35">
      <c r="A6" s="3">
        <v>1</v>
      </c>
      <c r="B6" s="11" t="s">
        <v>13</v>
      </c>
      <c r="C6" s="3">
        <f>SUM(D6:F6)</f>
        <v>3</v>
      </c>
      <c r="D6" s="3">
        <v>1</v>
      </c>
      <c r="E6" s="3">
        <v>2</v>
      </c>
      <c r="F6" s="3">
        <v>0</v>
      </c>
      <c r="G6" s="3"/>
      <c r="H6" s="3">
        <f>D6*700</f>
        <v>700</v>
      </c>
      <c r="I6" s="3">
        <f>E6*800</f>
        <v>1600</v>
      </c>
      <c r="J6" s="3">
        <f>350*F6</f>
        <v>0</v>
      </c>
      <c r="K6" s="3"/>
      <c r="L6" s="3">
        <f>SUM(H6:J6)</f>
        <v>2300</v>
      </c>
      <c r="M6" s="9" t="s">
        <v>12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</row>
    <row r="7" spans="1:94" s="8" customFormat="1" ht="117.75" customHeight="1" x14ac:dyDescent="0.35">
      <c r="A7" s="3">
        <v>2</v>
      </c>
      <c r="B7" s="11" t="s">
        <v>14</v>
      </c>
      <c r="C7" s="3">
        <f t="shared" ref="C7" si="0">SUM(D7:F7)</f>
        <v>5</v>
      </c>
      <c r="D7" s="3">
        <v>1</v>
      </c>
      <c r="E7" s="3">
        <v>4</v>
      </c>
      <c r="F7" s="3">
        <v>0</v>
      </c>
      <c r="G7" s="3"/>
      <c r="H7" s="3">
        <f>C7*700</f>
        <v>3500</v>
      </c>
      <c r="I7" s="3">
        <f>E7*300</f>
        <v>1200</v>
      </c>
      <c r="J7" s="3">
        <f>F7*350</f>
        <v>0</v>
      </c>
      <c r="K7" s="3"/>
      <c r="L7" s="3">
        <f t="shared" ref="L7:L8" si="1">SUM(H7:J7)</f>
        <v>4700</v>
      </c>
      <c r="M7" s="9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</row>
    <row r="8" spans="1:94" s="8" customFormat="1" ht="195.75" customHeight="1" x14ac:dyDescent="0.35">
      <c r="A8" s="3">
        <v>3</v>
      </c>
      <c r="B8" s="3" t="s">
        <v>11</v>
      </c>
      <c r="C8" s="3">
        <f>D8+E8+F8</f>
        <v>13</v>
      </c>
      <c r="D8" s="3">
        <v>5</v>
      </c>
      <c r="E8" s="3">
        <v>7</v>
      </c>
      <c r="F8" s="3">
        <v>1</v>
      </c>
      <c r="G8" s="3"/>
      <c r="H8" s="3">
        <f>D8*700</f>
        <v>3500</v>
      </c>
      <c r="I8" s="3">
        <f>E8*800</f>
        <v>5600</v>
      </c>
      <c r="J8" s="3">
        <f>F8*900</f>
        <v>900</v>
      </c>
      <c r="K8" s="3"/>
      <c r="L8" s="3">
        <f t="shared" si="1"/>
        <v>10000</v>
      </c>
      <c r="M8" s="9" t="s">
        <v>22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</row>
    <row r="9" spans="1:94" s="8" customFormat="1" ht="106.5" customHeight="1" x14ac:dyDescent="0.35">
      <c r="A9" s="3">
        <v>4</v>
      </c>
      <c r="B9" s="3" t="s">
        <v>24</v>
      </c>
      <c r="C9" s="3">
        <f>D9+E9+F9</f>
        <v>9</v>
      </c>
      <c r="D9" s="3">
        <v>4</v>
      </c>
      <c r="E9" s="3">
        <v>3</v>
      </c>
      <c r="F9" s="3">
        <v>2</v>
      </c>
      <c r="G9" s="3"/>
      <c r="H9" s="3">
        <f>D9*700</f>
        <v>2800</v>
      </c>
      <c r="I9" s="3">
        <f>E9*800</f>
        <v>2400</v>
      </c>
      <c r="J9" s="3">
        <f>F9*900</f>
        <v>1800</v>
      </c>
      <c r="K9" s="3"/>
      <c r="L9" s="3"/>
      <c r="M9" s="9" t="s">
        <v>25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</row>
    <row r="10" spans="1:94" s="8" customFormat="1" ht="111" customHeight="1" x14ac:dyDescent="0.35">
      <c r="A10" s="3">
        <v>5</v>
      </c>
      <c r="B10" s="11" t="s">
        <v>15</v>
      </c>
      <c r="C10" s="3">
        <f>SUM(D10:F10)</f>
        <v>5</v>
      </c>
      <c r="D10" s="3">
        <v>1</v>
      </c>
      <c r="E10" s="3">
        <v>3</v>
      </c>
      <c r="F10" s="3">
        <v>1</v>
      </c>
      <c r="G10" s="3"/>
      <c r="H10" s="3">
        <f>D10*700</f>
        <v>700</v>
      </c>
      <c r="I10" s="3">
        <f>E10*800</f>
        <v>2400</v>
      </c>
      <c r="J10" s="3">
        <f>F10*900</f>
        <v>900</v>
      </c>
      <c r="K10" s="3"/>
      <c r="L10" s="3">
        <f t="shared" ref="L10:L11" si="2">SUM(H10:J10)</f>
        <v>4000</v>
      </c>
      <c r="M10" s="9" t="s">
        <v>17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</row>
    <row r="11" spans="1:94" s="8" customFormat="1" ht="121.5" customHeight="1" x14ac:dyDescent="0.35">
      <c r="A11" s="3">
        <v>6</v>
      </c>
      <c r="B11" s="11" t="s">
        <v>18</v>
      </c>
      <c r="C11" s="3">
        <f>SUM(D11:F11)</f>
        <v>6</v>
      </c>
      <c r="D11" s="3">
        <v>2</v>
      </c>
      <c r="E11" s="3">
        <v>4</v>
      </c>
      <c r="F11" s="3"/>
      <c r="G11" s="3"/>
      <c r="H11" s="3">
        <f>D11*700</f>
        <v>1400</v>
      </c>
      <c r="I11" s="3">
        <f>E11*800</f>
        <v>3200</v>
      </c>
      <c r="J11" s="3">
        <f>F11*350</f>
        <v>0</v>
      </c>
      <c r="K11" s="3"/>
      <c r="L11" s="3">
        <f t="shared" si="2"/>
        <v>4600</v>
      </c>
      <c r="M11" s="9" t="s">
        <v>19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s="6" customFormat="1" ht="30" customHeight="1" x14ac:dyDescent="0.35">
      <c r="A12" s="17" t="s">
        <v>2</v>
      </c>
      <c r="B12" s="18"/>
      <c r="C12" s="12">
        <f>SUM(C6:C11)</f>
        <v>41</v>
      </c>
      <c r="D12" s="12">
        <f t="shared" ref="D12:F12" si="3">SUM(D6:D11)</f>
        <v>14</v>
      </c>
      <c r="E12" s="12">
        <f t="shared" si="3"/>
        <v>23</v>
      </c>
      <c r="F12" s="12">
        <f t="shared" si="3"/>
        <v>4</v>
      </c>
      <c r="G12" s="12"/>
      <c r="H12" s="12">
        <f t="shared" ref="H12:L12" si="4">SUM(H6:H11)</f>
        <v>12600</v>
      </c>
      <c r="I12" s="12">
        <f t="shared" si="4"/>
        <v>16400</v>
      </c>
      <c r="J12" s="12">
        <f t="shared" si="4"/>
        <v>3600</v>
      </c>
      <c r="K12" s="12"/>
      <c r="L12" s="12">
        <f t="shared" si="4"/>
        <v>25600</v>
      </c>
      <c r="M12" s="13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 ht="55.5" customHeight="1" x14ac:dyDescent="0.35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</sheetData>
  <mergeCells count="10">
    <mergeCell ref="A12:B12"/>
    <mergeCell ref="A13:M13"/>
    <mergeCell ref="B1:M1"/>
    <mergeCell ref="A2:M2"/>
    <mergeCell ref="A4:A5"/>
    <mergeCell ref="B4:B5"/>
    <mergeCell ref="C4:G4"/>
    <mergeCell ref="H4:K4"/>
    <mergeCell ref="L4:L5"/>
    <mergeCell ref="M4:M5"/>
  </mergeCells>
  <pageMargins left="0.2" right="0.25" top="0.5" bottom="0" header="0" footer="0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8"/>
  <sheetViews>
    <sheetView zoomScale="70" zoomScaleNormal="70" workbookViewId="0">
      <selection activeCell="H4" sqref="H4:H5"/>
    </sheetView>
  </sheetViews>
  <sheetFormatPr defaultRowHeight="14.5" x14ac:dyDescent="0.35"/>
  <cols>
    <col min="1" max="1" width="6" style="1" customWidth="1"/>
    <col min="2" max="2" width="16.90625" style="1" customWidth="1"/>
    <col min="3" max="3" width="15.54296875" style="1" customWidth="1"/>
    <col min="4" max="4" width="20" style="1" customWidth="1"/>
    <col min="5" max="5" width="24.90625" style="1" customWidth="1"/>
    <col min="6" max="6" width="28.54296875" style="2" customWidth="1"/>
    <col min="7" max="7" width="22.36328125" style="2" customWidth="1"/>
    <col min="8" max="8" width="28" customWidth="1"/>
  </cols>
  <sheetData>
    <row r="1" spans="1:89" ht="17.5" x14ac:dyDescent="0.35">
      <c r="B1" s="21" t="s">
        <v>37</v>
      </c>
      <c r="C1" s="21"/>
      <c r="D1" s="21"/>
      <c r="E1" s="21"/>
      <c r="F1" s="21"/>
      <c r="G1" s="21"/>
      <c r="H1" s="21"/>
    </row>
    <row r="2" spans="1:89" ht="65.25" customHeight="1" x14ac:dyDescent="0.35">
      <c r="A2" s="22" t="s">
        <v>27</v>
      </c>
      <c r="B2" s="23"/>
      <c r="C2" s="23"/>
      <c r="D2" s="23"/>
      <c r="E2" s="23"/>
      <c r="F2" s="23"/>
      <c r="G2" s="23"/>
      <c r="H2" s="23"/>
    </row>
    <row r="3" spans="1:89" x14ac:dyDescent="0.35">
      <c r="H3" s="10" t="s">
        <v>38</v>
      </c>
    </row>
    <row r="4" spans="1:89" ht="43.5" customHeight="1" x14ac:dyDescent="0.35">
      <c r="A4" s="24" t="s">
        <v>0</v>
      </c>
      <c r="B4" s="24" t="s">
        <v>28</v>
      </c>
      <c r="C4" s="25" t="s">
        <v>32</v>
      </c>
      <c r="D4" s="27"/>
      <c r="E4" s="28" t="s">
        <v>33</v>
      </c>
      <c r="F4" s="30"/>
      <c r="G4" s="31" t="s">
        <v>31</v>
      </c>
      <c r="H4" s="33" t="s">
        <v>29</v>
      </c>
    </row>
    <row r="5" spans="1:89" ht="121.5" customHeight="1" x14ac:dyDescent="0.35">
      <c r="A5" s="24"/>
      <c r="B5" s="24"/>
      <c r="C5" s="16" t="s">
        <v>30</v>
      </c>
      <c r="D5" s="14" t="s">
        <v>34</v>
      </c>
      <c r="E5" s="16" t="s">
        <v>30</v>
      </c>
      <c r="F5" s="14" t="s">
        <v>34</v>
      </c>
      <c r="G5" s="32"/>
      <c r="H5" s="34"/>
    </row>
    <row r="6" spans="1:89" s="8" customFormat="1" ht="68.25" customHeight="1" x14ac:dyDescent="0.35">
      <c r="A6" s="3"/>
      <c r="B6" s="11">
        <v>41</v>
      </c>
      <c r="C6" s="11">
        <v>3000000</v>
      </c>
      <c r="D6" s="3">
        <f>B6*C6</f>
        <v>123000000</v>
      </c>
      <c r="E6" s="3">
        <v>2000000</v>
      </c>
      <c r="F6" s="3">
        <f>B6*E6</f>
        <v>82000000</v>
      </c>
      <c r="G6" s="3">
        <f>(D7+F7)*12</f>
        <v>2460000000</v>
      </c>
      <c r="H6" s="9" t="s">
        <v>35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6" customFormat="1" ht="30" customHeight="1" x14ac:dyDescent="0.35">
      <c r="A7" s="17" t="s">
        <v>2</v>
      </c>
      <c r="B7" s="18"/>
      <c r="C7" s="15"/>
      <c r="D7" s="12">
        <f>SUM(D6:D6)</f>
        <v>123000000</v>
      </c>
      <c r="E7" s="12"/>
      <c r="F7" s="12">
        <f>SUM(F6:F6)</f>
        <v>82000000</v>
      </c>
      <c r="G7" s="12">
        <f>SUM(G6:G6)</f>
        <v>2460000000</v>
      </c>
      <c r="H7" s="1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 ht="55.5" customHeight="1" x14ac:dyDescent="0.35">
      <c r="A8" s="19"/>
      <c r="B8" s="20"/>
      <c r="C8" s="20"/>
      <c r="D8" s="20"/>
      <c r="E8" s="20"/>
      <c r="F8" s="20"/>
      <c r="G8" s="20"/>
      <c r="H8" s="20"/>
    </row>
  </sheetData>
  <mergeCells count="10">
    <mergeCell ref="A8:H8"/>
    <mergeCell ref="A7:B7"/>
    <mergeCell ref="A4:A5"/>
    <mergeCell ref="B4:B5"/>
    <mergeCell ref="B1:H1"/>
    <mergeCell ref="A2:H2"/>
    <mergeCell ref="H4:H5"/>
    <mergeCell ref="G4:G5"/>
    <mergeCell ref="C4:D4"/>
    <mergeCell ref="E4:F4"/>
  </mergeCells>
  <pageMargins left="0.2" right="0.25" top="0.5" bottom="0" header="0" footer="0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thu hut 1 lan</vt:lpstr>
      <vt:lpstr>thue cho o di lai</vt:lpstr>
      <vt:lpstr>'thu hut 1 lan'!Print_Titles</vt:lpstr>
      <vt:lpstr>'thue cho o di lai'!Print_Titles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Nhan</dc:creator>
  <cp:lastModifiedBy>Administrator</cp:lastModifiedBy>
  <cp:lastPrinted>2021-10-10T10:16:02Z</cp:lastPrinted>
  <dcterms:created xsi:type="dcterms:W3CDTF">2021-04-05T11:23:04Z</dcterms:created>
  <dcterms:modified xsi:type="dcterms:W3CDTF">2026-07-19T00:44:32Z</dcterms:modified>
</cp:coreProperties>
</file>